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4295" windowHeight="11640" activeTab="0"/>
  </bookViews>
  <sheets>
    <sheet name="Hoja1" sheetId="1" r:id="rId1"/>
  </sheets>
  <definedNames>
    <definedName name="Hora">'Hoja1'!$L$1</definedName>
    <definedName name="Tres">'Hoja1'!$M$1</definedName>
  </definedNames>
  <calcPr fullCalcOnLoad="1"/>
</workbook>
</file>

<file path=xl/sharedStrings.xml><?xml version="1.0" encoding="utf-8"?>
<sst xmlns="http://schemas.openxmlformats.org/spreadsheetml/2006/main" count="71" uniqueCount="47">
  <si>
    <t>St</t>
  </si>
  <si>
    <t>Descripción</t>
  </si>
  <si>
    <t>Distancia TC</t>
  </si>
  <si>
    <t>Distancia Enlace</t>
  </si>
  <si>
    <t>Distancia Total</t>
  </si>
  <si>
    <t>Tiempo</t>
  </si>
  <si>
    <t>Km/h</t>
  </si>
  <si>
    <t>TOTALES RALLYE</t>
  </si>
  <si>
    <t>Hora 1º</t>
  </si>
  <si>
    <t>CH                        TC</t>
  </si>
  <si>
    <t>Entrada P.A.</t>
  </si>
  <si>
    <t>Salida P. A.</t>
  </si>
  <si>
    <t>Salida P.A.</t>
  </si>
  <si>
    <t>2A</t>
  </si>
  <si>
    <t>2B</t>
  </si>
  <si>
    <t>2C</t>
  </si>
  <si>
    <t>Tc.6</t>
  </si>
  <si>
    <t>Tc.1</t>
  </si>
  <si>
    <t>Tc.2</t>
  </si>
  <si>
    <t>Tc.3</t>
  </si>
  <si>
    <t>Tc.4</t>
  </si>
  <si>
    <t>Tc.5</t>
  </si>
  <si>
    <t>4A</t>
  </si>
  <si>
    <t>4B</t>
  </si>
  <si>
    <t>4C</t>
  </si>
  <si>
    <t>4D</t>
  </si>
  <si>
    <t>6A</t>
  </si>
  <si>
    <t>6C</t>
  </si>
  <si>
    <t>1ª</t>
  </si>
  <si>
    <t>6B</t>
  </si>
  <si>
    <t>2ª</t>
  </si>
  <si>
    <t>3ª</t>
  </si>
  <si>
    <t>4ª</t>
  </si>
  <si>
    <t>Salida reagrupamiento/Entrada P.A.</t>
  </si>
  <si>
    <t>Tc.7</t>
  </si>
  <si>
    <t>Tc.8</t>
  </si>
  <si>
    <t>8A</t>
  </si>
  <si>
    <t>8B</t>
  </si>
  <si>
    <t>8C</t>
  </si>
  <si>
    <t>Salida reagrupamiento</t>
  </si>
  <si>
    <t>Salida rallye …</t>
  </si>
  <si>
    <t>XXX</t>
  </si>
  <si>
    <t>Entrada reagrupamiento en…</t>
  </si>
  <si>
    <t>P.A. …</t>
  </si>
  <si>
    <t>Fin de rallye en…</t>
  </si>
  <si>
    <t>FECHA</t>
  </si>
  <si>
    <t>Sección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</si>
</sst>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@"/>
    <numFmt numFmtId="165" formatCode="#,##0.00\ "/>
    <numFmt numFmtId="166" formatCode="\(#,##0.00\)\ "/>
    <numFmt numFmtId="167" formatCode="0.000"/>
    <numFmt numFmtId="168" formatCode="0.000\ "/>
    <numFmt numFmtId="169" formatCode="#,##0.000\ "/>
    <numFmt numFmtId="170" formatCode="hh:mm"/>
  </numFmts>
  <fonts count="45">
    <font>
      <sz val="10"/>
      <name val="Arial"/>
      <family val="0"/>
    </font>
    <font>
      <sz val="8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vertical="center"/>
    </xf>
    <xf numFmtId="170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20" fontId="2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0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20" fontId="4" fillId="0" borderId="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170" fontId="1" fillId="0" borderId="14" xfId="0" applyNumberFormat="1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20" fontId="2" fillId="0" borderId="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vertical="center"/>
    </xf>
    <xf numFmtId="2" fontId="1" fillId="0" borderId="16" xfId="0" applyNumberFormat="1" applyFont="1" applyFill="1" applyBorder="1" applyAlignment="1">
      <alignment vertical="center"/>
    </xf>
    <xf numFmtId="170" fontId="1" fillId="0" borderId="16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vertical="center"/>
    </xf>
    <xf numFmtId="170" fontId="1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0" fontId="1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vertical="center"/>
    </xf>
    <xf numFmtId="2" fontId="1" fillId="0" borderId="22" xfId="0" applyNumberFormat="1" applyFont="1" applyFill="1" applyBorder="1" applyAlignment="1">
      <alignment vertical="center"/>
    </xf>
    <xf numFmtId="170" fontId="1" fillId="0" borderId="22" xfId="0" applyNumberFormat="1" applyFont="1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vertical="center"/>
    </xf>
    <xf numFmtId="170" fontId="1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164" fontId="1" fillId="0" borderId="27" xfId="0" applyNumberFormat="1" applyFont="1" applyFill="1" applyBorder="1" applyAlignment="1">
      <alignment vertical="center"/>
    </xf>
    <xf numFmtId="2" fontId="1" fillId="0" borderId="27" xfId="0" applyNumberFormat="1" applyFont="1" applyFill="1" applyBorder="1" applyAlignment="1">
      <alignment vertical="center"/>
    </xf>
    <xf numFmtId="170" fontId="1" fillId="0" borderId="27" xfId="0" applyNumberFormat="1" applyFont="1" applyFill="1" applyBorder="1" applyAlignment="1">
      <alignment horizontal="center" vertical="center"/>
    </xf>
    <xf numFmtId="170" fontId="1" fillId="0" borderId="2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0" fontId="4" fillId="0" borderId="28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vertical="center"/>
    </xf>
    <xf numFmtId="164" fontId="4" fillId="0" borderId="29" xfId="0" applyNumberFormat="1" applyFont="1" applyFill="1" applyBorder="1" applyAlignment="1">
      <alignment horizontal="center" vertical="center"/>
    </xf>
    <xf numFmtId="2" fontId="4" fillId="0" borderId="30" xfId="0" applyNumberFormat="1" applyFont="1" applyFill="1" applyBorder="1" applyAlignment="1">
      <alignment horizontal="center" vertical="center"/>
    </xf>
    <xf numFmtId="20" fontId="4" fillId="0" borderId="30" xfId="0" applyNumberFormat="1" applyFont="1" applyFill="1" applyBorder="1" applyAlignment="1">
      <alignment horizontal="center" vertical="center"/>
    </xf>
    <xf numFmtId="10" fontId="4" fillId="0" borderId="31" xfId="0" applyNumberFormat="1" applyFont="1" applyFill="1" applyBorder="1" applyAlignment="1">
      <alignment horizontal="center" vertical="center"/>
    </xf>
    <xf numFmtId="164" fontId="1" fillId="33" borderId="32" xfId="0" applyNumberFormat="1" applyFont="1" applyFill="1" applyBorder="1" applyAlignment="1">
      <alignment vertical="center"/>
    </xf>
    <xf numFmtId="2" fontId="3" fillId="33" borderId="33" xfId="0" applyNumberFormat="1" applyFont="1" applyFill="1" applyBorder="1" applyAlignment="1">
      <alignment vertical="center"/>
    </xf>
    <xf numFmtId="170" fontId="1" fillId="33" borderId="34" xfId="0" applyNumberFormat="1" applyFont="1" applyFill="1" applyBorder="1" applyAlignment="1">
      <alignment horizontal="center" vertical="center"/>
    </xf>
    <xf numFmtId="170" fontId="1" fillId="33" borderId="3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vertical="center"/>
    </xf>
    <xf numFmtId="2" fontId="4" fillId="0" borderId="14" xfId="0" applyNumberFormat="1" applyFont="1" applyFill="1" applyBorder="1" applyAlignment="1">
      <alignment vertical="center"/>
    </xf>
    <xf numFmtId="170" fontId="4" fillId="0" borderId="14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20" fontId="42" fillId="0" borderId="0" xfId="0" applyNumberFormat="1" applyFont="1" applyFill="1" applyAlignment="1">
      <alignment horizontal="left" vertical="center"/>
    </xf>
    <xf numFmtId="20" fontId="42" fillId="0" borderId="0" xfId="0" applyNumberFormat="1" applyFont="1" applyFill="1" applyAlignment="1">
      <alignment horizontal="center" vertical="center"/>
    </xf>
    <xf numFmtId="20" fontId="43" fillId="0" borderId="0" xfId="0" applyNumberFormat="1" applyFont="1" applyFill="1" applyBorder="1" applyAlignment="1">
      <alignment horizontal="left" vertical="center"/>
    </xf>
    <xf numFmtId="20" fontId="43" fillId="0" borderId="0" xfId="0" applyNumberFormat="1" applyFont="1" applyFill="1" applyAlignment="1">
      <alignment horizontal="center" vertical="center"/>
    </xf>
    <xf numFmtId="20" fontId="44" fillId="0" borderId="0" xfId="0" applyNumberFormat="1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Alignment="1">
      <alignment vertical="center"/>
    </xf>
    <xf numFmtId="20" fontId="43" fillId="0" borderId="0" xfId="0" applyNumberFormat="1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tabSelected="1" zoomScale="160" zoomScaleNormal="160" zoomScalePageLayoutView="0" workbookViewId="0" topLeftCell="A1">
      <selection activeCell="M24" sqref="M24"/>
    </sheetView>
  </sheetViews>
  <sheetFormatPr defaultColWidth="11.421875" defaultRowHeight="15" customHeight="1"/>
  <cols>
    <col min="1" max="1" width="3.7109375" style="1" customWidth="1"/>
    <col min="2" max="2" width="4.7109375" style="1" customWidth="1"/>
    <col min="3" max="3" width="35.7109375" style="34" customWidth="1"/>
    <col min="4" max="6" width="6.7109375" style="35" customWidth="1"/>
    <col min="7" max="7" width="6.7109375" style="24" customWidth="1"/>
    <col min="8" max="8" width="6.7109375" style="35" customWidth="1"/>
    <col min="9" max="9" width="6.7109375" style="24" customWidth="1"/>
    <col min="10" max="10" width="5.7109375" style="1" customWidth="1"/>
    <col min="11" max="11" width="2.57421875" style="2" customWidth="1"/>
    <col min="12" max="12" width="3.140625" style="89" customWidth="1"/>
    <col min="13" max="13" width="3.140625" style="87" customWidth="1"/>
    <col min="14" max="16384" width="11.421875" style="2" customWidth="1"/>
  </cols>
  <sheetData>
    <row r="1" spans="1:13" s="18" customFormat="1" ht="15" customHeight="1">
      <c r="A1" s="19" t="s">
        <v>0</v>
      </c>
      <c r="B1" s="19" t="s">
        <v>9</v>
      </c>
      <c r="C1" s="20" t="s">
        <v>1</v>
      </c>
      <c r="D1" s="21" t="s">
        <v>2</v>
      </c>
      <c r="E1" s="21" t="s">
        <v>3</v>
      </c>
      <c r="F1" s="21" t="s">
        <v>4</v>
      </c>
      <c r="G1" s="22" t="s">
        <v>5</v>
      </c>
      <c r="H1" s="21" t="s">
        <v>6</v>
      </c>
      <c r="I1" s="22" t="s">
        <v>8</v>
      </c>
      <c r="J1" s="17" t="s">
        <v>46</v>
      </c>
      <c r="L1" s="81">
        <v>0.041666666666666664</v>
      </c>
      <c r="M1" s="82">
        <v>0.0020833333333333333</v>
      </c>
    </row>
    <row r="2" spans="1:13" s="18" customFormat="1" ht="15" customHeight="1">
      <c r="A2" s="78"/>
      <c r="B2" s="78"/>
      <c r="C2" s="79"/>
      <c r="D2" s="80"/>
      <c r="E2" s="80"/>
      <c r="F2" s="80"/>
      <c r="G2" s="37"/>
      <c r="H2" s="80"/>
      <c r="I2" s="37"/>
      <c r="J2" s="8"/>
      <c r="L2" s="81"/>
      <c r="M2" s="82"/>
    </row>
    <row r="3" spans="1:13" ht="15" customHeight="1">
      <c r="A3" s="23" t="s">
        <v>45</v>
      </c>
      <c r="B3" s="23"/>
      <c r="C3" s="23"/>
      <c r="D3" s="23"/>
      <c r="E3" s="23"/>
      <c r="F3" s="23"/>
      <c r="G3" s="23"/>
      <c r="H3" s="23"/>
      <c r="I3" s="23"/>
      <c r="L3" s="83"/>
      <c r="M3" s="84"/>
    </row>
    <row r="4" spans="1:13" ht="15" customHeight="1" thickBot="1">
      <c r="A4" s="25"/>
      <c r="B4" s="25"/>
      <c r="C4" s="26"/>
      <c r="D4" s="27"/>
      <c r="E4" s="27"/>
      <c r="F4" s="27"/>
      <c r="G4" s="28"/>
      <c r="H4" s="27"/>
      <c r="I4" s="28"/>
      <c r="L4" s="83"/>
      <c r="M4" s="84"/>
    </row>
    <row r="5" spans="1:13" ht="15" customHeight="1">
      <c r="A5" s="38">
        <v>1</v>
      </c>
      <c r="B5" s="39">
        <v>0</v>
      </c>
      <c r="C5" s="40" t="s">
        <v>40</v>
      </c>
      <c r="D5" s="41"/>
      <c r="E5" s="41"/>
      <c r="F5" s="41"/>
      <c r="G5" s="42"/>
      <c r="H5" s="43"/>
      <c r="I5" s="44">
        <v>0.3333333333333333</v>
      </c>
      <c r="J5" s="55" t="s">
        <v>28</v>
      </c>
      <c r="L5" s="83"/>
      <c r="M5" s="84"/>
    </row>
    <row r="6" spans="1:13" ht="15" customHeight="1" thickBot="1">
      <c r="A6" s="45"/>
      <c r="B6" s="11">
        <v>1</v>
      </c>
      <c r="C6" s="12" t="s">
        <v>41</v>
      </c>
      <c r="D6" s="3"/>
      <c r="E6" s="3">
        <v>1</v>
      </c>
      <c r="F6" s="3">
        <f>+D6+E6</f>
        <v>1</v>
      </c>
      <c r="G6" s="13">
        <v>0.020833333333333332</v>
      </c>
      <c r="H6" s="7">
        <f>ROUND(F6*Hora/G6,2)</f>
        <v>2</v>
      </c>
      <c r="I6" s="46">
        <f>I5+G6</f>
        <v>0.35416666666666663</v>
      </c>
      <c r="J6" s="56"/>
      <c r="L6" s="85"/>
      <c r="M6" s="84"/>
    </row>
    <row r="7" spans="1:13" ht="15" customHeight="1">
      <c r="A7" s="47">
        <v>2</v>
      </c>
      <c r="B7" s="73" t="s">
        <v>17</v>
      </c>
      <c r="C7" s="74" t="s">
        <v>41</v>
      </c>
      <c r="D7" s="75">
        <v>3</v>
      </c>
      <c r="E7" s="75"/>
      <c r="F7" s="75"/>
      <c r="G7" s="76"/>
      <c r="H7" s="77"/>
      <c r="I7" s="63">
        <f>I6+Tres</f>
        <v>0.35624999999999996</v>
      </c>
      <c r="J7" s="36"/>
      <c r="L7" s="85"/>
      <c r="M7" s="84"/>
    </row>
    <row r="8" spans="1:13" ht="15" customHeight="1">
      <c r="A8" s="45"/>
      <c r="B8" s="11">
        <v>2</v>
      </c>
      <c r="C8" s="12" t="s">
        <v>41</v>
      </c>
      <c r="D8" s="3"/>
      <c r="E8" s="3">
        <v>1</v>
      </c>
      <c r="F8" s="3">
        <f>+D7+E8</f>
        <v>4</v>
      </c>
      <c r="G8" s="13">
        <v>0.020833333333333332</v>
      </c>
      <c r="H8" s="7">
        <f>ROUND(F8*Hora/G8,2)</f>
        <v>8</v>
      </c>
      <c r="I8" s="46">
        <f>I7+G8</f>
        <v>0.37708333333333327</v>
      </c>
      <c r="J8" s="36"/>
      <c r="L8" s="85"/>
      <c r="M8" s="84"/>
    </row>
    <row r="9" spans="1:13" ht="15" customHeight="1">
      <c r="A9" s="47">
        <v>3</v>
      </c>
      <c r="B9" s="73" t="s">
        <v>18</v>
      </c>
      <c r="C9" s="74" t="s">
        <v>41</v>
      </c>
      <c r="D9" s="75">
        <v>3</v>
      </c>
      <c r="E9" s="75"/>
      <c r="F9" s="75"/>
      <c r="G9" s="76"/>
      <c r="H9" s="77"/>
      <c r="I9" s="63">
        <f>I8+Tres</f>
        <v>0.3791666666666666</v>
      </c>
      <c r="J9" s="36"/>
      <c r="L9" s="83"/>
      <c r="M9" s="84"/>
    </row>
    <row r="10" spans="1:13" ht="15" customHeight="1" thickBot="1">
      <c r="A10" s="48"/>
      <c r="B10" s="49" t="s">
        <v>13</v>
      </c>
      <c r="C10" s="50" t="s">
        <v>42</v>
      </c>
      <c r="D10" s="51"/>
      <c r="E10" s="51">
        <v>1</v>
      </c>
      <c r="F10" s="51">
        <f>+D9+E10</f>
        <v>4</v>
      </c>
      <c r="G10" s="52">
        <v>0.020833333333333332</v>
      </c>
      <c r="H10" s="53">
        <f>ROUND(F10*Hora/G10,2)</f>
        <v>8</v>
      </c>
      <c r="I10" s="54">
        <f>I9+G10</f>
        <v>0.3999999999999999</v>
      </c>
      <c r="J10" s="36"/>
      <c r="L10" s="85"/>
      <c r="M10" s="84"/>
    </row>
    <row r="11" spans="1:12" ht="15" customHeight="1" thickBot="1">
      <c r="A11" s="8"/>
      <c r="B11" s="9"/>
      <c r="C11" s="4"/>
      <c r="D11" s="5"/>
      <c r="E11" s="5"/>
      <c r="F11" s="5"/>
      <c r="G11" s="6">
        <v>0.010416666666666666</v>
      </c>
      <c r="H11" s="10"/>
      <c r="I11" s="6"/>
      <c r="J11" s="16"/>
      <c r="L11" s="86"/>
    </row>
    <row r="12" spans="1:13" ht="15" customHeight="1">
      <c r="A12" s="38">
        <v>4</v>
      </c>
      <c r="B12" s="39" t="s">
        <v>14</v>
      </c>
      <c r="C12" s="57" t="s">
        <v>33</v>
      </c>
      <c r="D12" s="58"/>
      <c r="E12" s="58"/>
      <c r="F12" s="58"/>
      <c r="G12" s="59"/>
      <c r="H12" s="43"/>
      <c r="I12" s="44">
        <f>I10+G11</f>
        <v>0.4104166666666666</v>
      </c>
      <c r="J12" s="55" t="s">
        <v>30</v>
      </c>
      <c r="L12" s="83"/>
      <c r="M12" s="84"/>
    </row>
    <row r="13" spans="1:13" ht="15" customHeight="1" thickBot="1">
      <c r="A13" s="45"/>
      <c r="B13" s="11"/>
      <c r="C13" s="69" t="s">
        <v>43</v>
      </c>
      <c r="D13" s="70"/>
      <c r="E13" s="70"/>
      <c r="F13" s="70"/>
      <c r="G13" s="71">
        <v>0.013888888888888888</v>
      </c>
      <c r="H13" s="7"/>
      <c r="I13" s="46"/>
      <c r="J13" s="56"/>
      <c r="L13" s="85"/>
      <c r="M13" s="84"/>
    </row>
    <row r="14" spans="1:13" ht="15" customHeight="1">
      <c r="A14" s="47">
        <v>5</v>
      </c>
      <c r="B14" s="29" t="s">
        <v>15</v>
      </c>
      <c r="C14" s="30" t="s">
        <v>12</v>
      </c>
      <c r="D14" s="31"/>
      <c r="E14" s="31"/>
      <c r="F14" s="31"/>
      <c r="G14" s="32"/>
      <c r="H14" s="33"/>
      <c r="I14" s="60">
        <f>I12+G13</f>
        <v>0.4243055555555555</v>
      </c>
      <c r="J14" s="36"/>
      <c r="L14" s="85"/>
      <c r="M14" s="84"/>
    </row>
    <row r="15" spans="1:13" ht="15" customHeight="1">
      <c r="A15" s="45"/>
      <c r="B15" s="11">
        <v>3</v>
      </c>
      <c r="C15" s="12" t="s">
        <v>41</v>
      </c>
      <c r="D15" s="3"/>
      <c r="E15" s="3">
        <v>1</v>
      </c>
      <c r="F15" s="3">
        <f>+D15+E15</f>
        <v>1</v>
      </c>
      <c r="G15" s="13">
        <v>0.020833333333333332</v>
      </c>
      <c r="H15" s="7">
        <f>ROUND(F15*Hora/G15,2)</f>
        <v>2</v>
      </c>
      <c r="I15" s="46">
        <f>I14+G15</f>
        <v>0.4451388888888888</v>
      </c>
      <c r="J15" s="36"/>
      <c r="L15" s="85"/>
      <c r="M15" s="84"/>
    </row>
    <row r="16" spans="1:13" ht="15" customHeight="1">
      <c r="A16" s="47">
        <v>6</v>
      </c>
      <c r="B16" s="73" t="s">
        <v>19</v>
      </c>
      <c r="C16" s="74" t="s">
        <v>41</v>
      </c>
      <c r="D16" s="75">
        <v>3</v>
      </c>
      <c r="E16" s="75"/>
      <c r="F16" s="75"/>
      <c r="G16" s="76"/>
      <c r="H16" s="77"/>
      <c r="I16" s="63">
        <f>I15+Tres</f>
        <v>0.44722222222222213</v>
      </c>
      <c r="J16" s="36"/>
      <c r="L16" s="85"/>
      <c r="M16" s="84"/>
    </row>
    <row r="17" spans="1:13" ht="15" customHeight="1">
      <c r="A17" s="45"/>
      <c r="B17" s="11">
        <v>4</v>
      </c>
      <c r="C17" s="12" t="s">
        <v>41</v>
      </c>
      <c r="D17" s="3"/>
      <c r="E17" s="3">
        <v>1</v>
      </c>
      <c r="F17" s="3">
        <f>+D16+E17</f>
        <v>4</v>
      </c>
      <c r="G17" s="13">
        <v>0.020833333333333332</v>
      </c>
      <c r="H17" s="7">
        <f>ROUND(F17*Hora/G17,2)</f>
        <v>8</v>
      </c>
      <c r="I17" s="46">
        <f>I16+G17</f>
        <v>0.46805555555555545</v>
      </c>
      <c r="J17" s="36"/>
      <c r="L17" s="85"/>
      <c r="M17" s="84"/>
    </row>
    <row r="18" spans="1:13" ht="15" customHeight="1">
      <c r="A18" s="47">
        <v>7</v>
      </c>
      <c r="B18" s="73" t="s">
        <v>20</v>
      </c>
      <c r="C18" s="74" t="s">
        <v>41</v>
      </c>
      <c r="D18" s="75">
        <v>3</v>
      </c>
      <c r="E18" s="75"/>
      <c r="F18" s="75"/>
      <c r="G18" s="76"/>
      <c r="H18" s="77"/>
      <c r="I18" s="63">
        <f>I17+Tres</f>
        <v>0.4701388888888888</v>
      </c>
      <c r="J18" s="36"/>
      <c r="L18" s="83"/>
      <c r="M18" s="84"/>
    </row>
    <row r="19" spans="1:13" ht="15" customHeight="1" thickBot="1">
      <c r="A19" s="48"/>
      <c r="B19" s="49" t="s">
        <v>22</v>
      </c>
      <c r="C19" s="50" t="s">
        <v>42</v>
      </c>
      <c r="D19" s="51"/>
      <c r="E19" s="51">
        <v>1</v>
      </c>
      <c r="F19" s="51">
        <f>+D18+E19</f>
        <v>4</v>
      </c>
      <c r="G19" s="52">
        <v>0.020833333333333332</v>
      </c>
      <c r="H19" s="53">
        <f>ROUND(F19*Hora/G19,2)</f>
        <v>8</v>
      </c>
      <c r="I19" s="54">
        <f>I18+G19</f>
        <v>0.4909722222222221</v>
      </c>
      <c r="J19" s="36"/>
      <c r="L19" s="83"/>
      <c r="M19" s="84"/>
    </row>
    <row r="20" spans="1:12" ht="15" customHeight="1" thickBot="1">
      <c r="A20" s="8"/>
      <c r="B20" s="9"/>
      <c r="C20" s="4"/>
      <c r="D20" s="5"/>
      <c r="E20" s="5"/>
      <c r="F20" s="5"/>
      <c r="G20" s="6">
        <v>0.010416666666666666</v>
      </c>
      <c r="H20" s="10"/>
      <c r="I20" s="6"/>
      <c r="J20" s="16"/>
      <c r="L20" s="86"/>
    </row>
    <row r="21" spans="1:13" ht="15" customHeight="1">
      <c r="A21" s="38">
        <v>8</v>
      </c>
      <c r="B21" s="39" t="s">
        <v>23</v>
      </c>
      <c r="C21" s="40" t="s">
        <v>39</v>
      </c>
      <c r="D21" s="41"/>
      <c r="E21" s="41"/>
      <c r="F21" s="41"/>
      <c r="G21" s="42"/>
      <c r="H21" s="43"/>
      <c r="I21" s="44">
        <f>I19+G20</f>
        <v>0.5013888888888888</v>
      </c>
      <c r="J21" s="55" t="s">
        <v>31</v>
      </c>
      <c r="L21" s="83"/>
      <c r="M21" s="84"/>
    </row>
    <row r="22" spans="1:13" ht="15" customHeight="1" thickBot="1">
      <c r="A22" s="45"/>
      <c r="B22" s="11" t="s">
        <v>24</v>
      </c>
      <c r="C22" s="12" t="s">
        <v>10</v>
      </c>
      <c r="D22" s="3"/>
      <c r="E22" s="3">
        <v>1</v>
      </c>
      <c r="F22" s="3">
        <f>+D22+E22</f>
        <v>1</v>
      </c>
      <c r="G22" s="13">
        <v>0.006944444444444444</v>
      </c>
      <c r="H22" s="7">
        <f>ROUND(F22*Hora/G22,2)</f>
        <v>6</v>
      </c>
      <c r="I22" s="46">
        <f>I21+G22</f>
        <v>0.5083333333333332</v>
      </c>
      <c r="J22" s="56"/>
      <c r="L22" s="85"/>
      <c r="M22" s="84"/>
    </row>
    <row r="23" spans="1:13" ht="15" customHeight="1">
      <c r="A23" s="61">
        <v>9</v>
      </c>
      <c r="B23" s="11"/>
      <c r="C23" s="69" t="s">
        <v>43</v>
      </c>
      <c r="D23" s="70"/>
      <c r="E23" s="70"/>
      <c r="F23" s="70"/>
      <c r="G23" s="71">
        <v>0.020833333333333332</v>
      </c>
      <c r="H23" s="7"/>
      <c r="I23" s="46"/>
      <c r="J23" s="36"/>
      <c r="L23" s="85"/>
      <c r="M23" s="84"/>
    </row>
    <row r="24" spans="1:12" ht="15" customHeight="1">
      <c r="A24" s="47">
        <v>10</v>
      </c>
      <c r="B24" s="29" t="s">
        <v>25</v>
      </c>
      <c r="C24" s="30" t="s">
        <v>11</v>
      </c>
      <c r="D24" s="31"/>
      <c r="E24" s="31"/>
      <c r="F24" s="31"/>
      <c r="G24" s="32"/>
      <c r="H24" s="33"/>
      <c r="I24" s="60">
        <f>I22+G23</f>
        <v>0.5291666666666666</v>
      </c>
      <c r="J24" s="36"/>
      <c r="L24" s="86"/>
    </row>
    <row r="25" spans="1:12" ht="15" customHeight="1">
      <c r="A25" s="45"/>
      <c r="B25" s="11">
        <v>5</v>
      </c>
      <c r="C25" s="12" t="s">
        <v>41</v>
      </c>
      <c r="D25" s="3"/>
      <c r="E25" s="3">
        <v>1</v>
      </c>
      <c r="F25" s="3">
        <f>+D25+E25</f>
        <v>1</v>
      </c>
      <c r="G25" s="13">
        <v>0.020833333333333332</v>
      </c>
      <c r="H25" s="7">
        <f>ROUND(F25*Hora/G25,2)</f>
        <v>2</v>
      </c>
      <c r="I25" s="46">
        <f>I24+G25</f>
        <v>0.5499999999999999</v>
      </c>
      <c r="J25" s="36"/>
      <c r="L25" s="86"/>
    </row>
    <row r="26" spans="1:12" ht="15" customHeight="1">
      <c r="A26" s="47">
        <v>11</v>
      </c>
      <c r="B26" s="73" t="s">
        <v>21</v>
      </c>
      <c r="C26" s="74" t="s">
        <v>41</v>
      </c>
      <c r="D26" s="75">
        <v>3</v>
      </c>
      <c r="E26" s="75"/>
      <c r="F26" s="75"/>
      <c r="G26" s="76"/>
      <c r="H26" s="77"/>
      <c r="I26" s="63">
        <f>I25+Tres</f>
        <v>0.5520833333333333</v>
      </c>
      <c r="J26" s="36"/>
      <c r="L26" s="86"/>
    </row>
    <row r="27" spans="1:12" ht="15" customHeight="1">
      <c r="A27" s="45"/>
      <c r="B27" s="11">
        <v>6</v>
      </c>
      <c r="C27" s="12" t="s">
        <v>41</v>
      </c>
      <c r="D27" s="3"/>
      <c r="E27" s="3">
        <v>1</v>
      </c>
      <c r="F27" s="3">
        <f>+D26+E27</f>
        <v>4</v>
      </c>
      <c r="G27" s="13">
        <v>0.020833333333333332</v>
      </c>
      <c r="H27" s="7">
        <f>ROUND(F27*Hora/G27,2)</f>
        <v>8</v>
      </c>
      <c r="I27" s="46">
        <f>I26+G27</f>
        <v>0.5729166666666666</v>
      </c>
      <c r="J27" s="36"/>
      <c r="L27" s="86"/>
    </row>
    <row r="28" spans="1:12" ht="15" customHeight="1">
      <c r="A28" s="47">
        <v>12</v>
      </c>
      <c r="B28" s="73" t="s">
        <v>16</v>
      </c>
      <c r="C28" s="74" t="s">
        <v>41</v>
      </c>
      <c r="D28" s="75">
        <v>3</v>
      </c>
      <c r="E28" s="75"/>
      <c r="F28" s="75"/>
      <c r="G28" s="76"/>
      <c r="H28" s="77"/>
      <c r="I28" s="63">
        <f>I27+Tres</f>
        <v>0.575</v>
      </c>
      <c r="J28" s="36"/>
      <c r="L28" s="86"/>
    </row>
    <row r="29" spans="1:12" ht="15" customHeight="1" thickBot="1">
      <c r="A29" s="48"/>
      <c r="B29" s="49" t="s">
        <v>26</v>
      </c>
      <c r="C29" s="50" t="s">
        <v>42</v>
      </c>
      <c r="D29" s="51"/>
      <c r="E29" s="51">
        <v>1</v>
      </c>
      <c r="F29" s="51">
        <f>+D28+E29</f>
        <v>4</v>
      </c>
      <c r="G29" s="52">
        <v>0.020833333333333332</v>
      </c>
      <c r="H29" s="53">
        <f>ROUND(F29*Hora/G29,2)</f>
        <v>8</v>
      </c>
      <c r="I29" s="54">
        <f>I28+G29</f>
        <v>0.5958333333333333</v>
      </c>
      <c r="J29" s="36"/>
      <c r="L29" s="86"/>
    </row>
    <row r="30" spans="1:12" ht="15" customHeight="1" thickBot="1">
      <c r="A30" s="8"/>
      <c r="B30" s="9"/>
      <c r="C30" s="4"/>
      <c r="D30" s="5"/>
      <c r="E30" s="5"/>
      <c r="F30" s="5"/>
      <c r="G30" s="6">
        <v>0.010416666666666666</v>
      </c>
      <c r="H30" s="10"/>
      <c r="I30" s="6"/>
      <c r="J30" s="16"/>
      <c r="L30" s="86"/>
    </row>
    <row r="31" spans="1:13" ht="15" customHeight="1">
      <c r="A31" s="38">
        <v>13</v>
      </c>
      <c r="B31" s="39" t="s">
        <v>29</v>
      </c>
      <c r="C31" s="57" t="s">
        <v>33</v>
      </c>
      <c r="D31" s="41"/>
      <c r="E31" s="41"/>
      <c r="F31" s="41"/>
      <c r="G31" s="42"/>
      <c r="H31" s="43"/>
      <c r="I31" s="44">
        <f>I29+G30</f>
        <v>0.60625</v>
      </c>
      <c r="J31" s="55" t="s">
        <v>32</v>
      </c>
      <c r="L31" s="83"/>
      <c r="M31" s="84"/>
    </row>
    <row r="32" spans="1:13" ht="15" customHeight="1" thickBot="1">
      <c r="A32" s="45"/>
      <c r="B32" s="11"/>
      <c r="C32" s="69" t="s">
        <v>43</v>
      </c>
      <c r="D32" s="70"/>
      <c r="E32" s="70"/>
      <c r="F32" s="70"/>
      <c r="G32" s="71">
        <v>0.013888888888888888</v>
      </c>
      <c r="H32" s="7"/>
      <c r="I32" s="46"/>
      <c r="J32" s="56"/>
      <c r="L32" s="85"/>
      <c r="M32" s="84"/>
    </row>
    <row r="33" spans="1:12" ht="15" customHeight="1">
      <c r="A33" s="47">
        <v>14</v>
      </c>
      <c r="B33" s="29" t="s">
        <v>27</v>
      </c>
      <c r="C33" s="30" t="s">
        <v>11</v>
      </c>
      <c r="D33" s="31"/>
      <c r="E33" s="31"/>
      <c r="F33" s="31"/>
      <c r="G33" s="32"/>
      <c r="H33" s="33"/>
      <c r="I33" s="60">
        <f>I31+G32</f>
        <v>0.6201388888888888</v>
      </c>
      <c r="J33" s="36"/>
      <c r="L33" s="86"/>
    </row>
    <row r="34" spans="1:12" ht="15" customHeight="1">
      <c r="A34" s="45"/>
      <c r="B34" s="11">
        <v>7</v>
      </c>
      <c r="C34" s="12" t="s">
        <v>41</v>
      </c>
      <c r="D34" s="3"/>
      <c r="E34" s="3">
        <v>1</v>
      </c>
      <c r="F34" s="3">
        <f>+D34+E34</f>
        <v>1</v>
      </c>
      <c r="G34" s="13">
        <v>0.020833333333333332</v>
      </c>
      <c r="H34" s="7">
        <f>ROUND(F34*Hora/G34,2)</f>
        <v>2</v>
      </c>
      <c r="I34" s="46">
        <f>I33+G34</f>
        <v>0.6409722222222222</v>
      </c>
      <c r="J34" s="36"/>
      <c r="L34" s="86"/>
    </row>
    <row r="35" spans="1:12" ht="15" customHeight="1">
      <c r="A35" s="47">
        <v>15</v>
      </c>
      <c r="B35" s="73" t="s">
        <v>34</v>
      </c>
      <c r="C35" s="74" t="s">
        <v>41</v>
      </c>
      <c r="D35" s="75">
        <v>3</v>
      </c>
      <c r="E35" s="75"/>
      <c r="F35" s="75"/>
      <c r="G35" s="76"/>
      <c r="H35" s="77"/>
      <c r="I35" s="63">
        <f>I34+Tres</f>
        <v>0.6430555555555555</v>
      </c>
      <c r="J35" s="36"/>
      <c r="L35" s="86"/>
    </row>
    <row r="36" spans="1:12" ht="15" customHeight="1">
      <c r="A36" s="45"/>
      <c r="B36" s="11">
        <v>8</v>
      </c>
      <c r="C36" s="12" t="s">
        <v>41</v>
      </c>
      <c r="D36" s="3"/>
      <c r="E36" s="3">
        <v>1</v>
      </c>
      <c r="F36" s="3">
        <f>+D35+E36</f>
        <v>4</v>
      </c>
      <c r="G36" s="13">
        <v>0.020833333333333332</v>
      </c>
      <c r="H36" s="7">
        <f>ROUND(F36*Hora/G36,2)</f>
        <v>8</v>
      </c>
      <c r="I36" s="46">
        <f>I35+G36</f>
        <v>0.6638888888888889</v>
      </c>
      <c r="J36" s="36"/>
      <c r="L36" s="86"/>
    </row>
    <row r="37" spans="1:12" ht="15" customHeight="1">
      <c r="A37" s="47">
        <v>16</v>
      </c>
      <c r="B37" s="73" t="s">
        <v>35</v>
      </c>
      <c r="C37" s="74" t="s">
        <v>41</v>
      </c>
      <c r="D37" s="75">
        <v>3</v>
      </c>
      <c r="E37" s="75"/>
      <c r="F37" s="75"/>
      <c r="G37" s="76"/>
      <c r="H37" s="77"/>
      <c r="I37" s="63">
        <f>I36+Tres</f>
        <v>0.6659722222222222</v>
      </c>
      <c r="J37" s="36"/>
      <c r="L37" s="86"/>
    </row>
    <row r="38" spans="1:12" ht="15" customHeight="1">
      <c r="A38" s="45"/>
      <c r="B38" s="11" t="s">
        <v>36</v>
      </c>
      <c r="C38" s="12" t="s">
        <v>10</v>
      </c>
      <c r="D38" s="3"/>
      <c r="E38" s="3">
        <v>1</v>
      </c>
      <c r="F38" s="3">
        <f>+D37+E38</f>
        <v>4</v>
      </c>
      <c r="G38" s="13">
        <v>0.020833333333333332</v>
      </c>
      <c r="H38" s="7">
        <f>ROUND(F38*Hora/G38,2)</f>
        <v>8</v>
      </c>
      <c r="I38" s="46">
        <f>I37+G38</f>
        <v>0.6868055555555556</v>
      </c>
      <c r="J38" s="36"/>
      <c r="L38" s="86"/>
    </row>
    <row r="39" spans="1:12" ht="15" customHeight="1">
      <c r="A39" s="62">
        <v>17</v>
      </c>
      <c r="B39" s="14"/>
      <c r="C39" s="69" t="s">
        <v>43</v>
      </c>
      <c r="D39" s="70"/>
      <c r="E39" s="70"/>
      <c r="F39" s="70"/>
      <c r="G39" s="72">
        <v>0.013888888888888888</v>
      </c>
      <c r="H39" s="15"/>
      <c r="I39" s="63"/>
      <c r="J39" s="36"/>
      <c r="L39" s="86"/>
    </row>
    <row r="40" spans="1:13" ht="15" customHeight="1">
      <c r="A40" s="47">
        <v>18</v>
      </c>
      <c r="B40" s="29" t="s">
        <v>37</v>
      </c>
      <c r="C40" s="30" t="s">
        <v>11</v>
      </c>
      <c r="D40" s="31"/>
      <c r="E40" s="31"/>
      <c r="F40" s="31"/>
      <c r="G40" s="32"/>
      <c r="H40" s="33"/>
      <c r="I40" s="60">
        <f>I38+G39</f>
        <v>0.7006944444444444</v>
      </c>
      <c r="J40" s="36"/>
      <c r="L40" s="83"/>
      <c r="M40" s="84"/>
    </row>
    <row r="41" spans="1:13" ht="15" customHeight="1" thickBot="1">
      <c r="A41" s="48"/>
      <c r="B41" s="49" t="s">
        <v>38</v>
      </c>
      <c r="C41" s="64" t="s">
        <v>44</v>
      </c>
      <c r="D41" s="51"/>
      <c r="E41" s="51">
        <v>1</v>
      </c>
      <c r="F41" s="51">
        <f>D41+E41</f>
        <v>1</v>
      </c>
      <c r="G41" s="52">
        <v>0.006944444444444444</v>
      </c>
      <c r="H41" s="53">
        <f>ROUND(F41*Hora/G41,2)</f>
        <v>6</v>
      </c>
      <c r="I41" s="54">
        <f>I40+G41</f>
        <v>0.7076388888888888</v>
      </c>
      <c r="J41" s="36"/>
      <c r="L41" s="85"/>
      <c r="M41" s="84"/>
    </row>
    <row r="42" spans="1:13" ht="15" customHeight="1" thickBot="1">
      <c r="A42" s="25"/>
      <c r="B42" s="25"/>
      <c r="C42" s="26"/>
      <c r="D42" s="27"/>
      <c r="E42" s="27"/>
      <c r="F42" s="27"/>
      <c r="G42" s="28"/>
      <c r="H42" s="27"/>
      <c r="I42" s="28"/>
      <c r="L42" s="88"/>
      <c r="M42" s="84"/>
    </row>
    <row r="43" spans="3:10" ht="15" customHeight="1" thickBot="1">
      <c r="C43" s="65" t="s">
        <v>7</v>
      </c>
      <c r="D43" s="66">
        <f>D13+D23+D32+D39</f>
        <v>0</v>
      </c>
      <c r="E43" s="66">
        <f>E13+E23+E32+E39+E41</f>
        <v>1</v>
      </c>
      <c r="F43" s="66">
        <f>D43+E43</f>
        <v>1</v>
      </c>
      <c r="G43" s="67">
        <f>I41-I5</f>
        <v>0.3743055555555555</v>
      </c>
      <c r="H43" s="68">
        <f>D43/F43</f>
        <v>0</v>
      </c>
      <c r="J43" s="16"/>
    </row>
  </sheetData>
  <sheetProtection/>
  <mergeCells count="21">
    <mergeCell ref="J31:J32"/>
    <mergeCell ref="J21:J22"/>
    <mergeCell ref="J12:J13"/>
    <mergeCell ref="J5:J6"/>
    <mergeCell ref="A9:A10"/>
    <mergeCell ref="A7:A8"/>
    <mergeCell ref="A21:A22"/>
    <mergeCell ref="A3:I3"/>
    <mergeCell ref="A14:A15"/>
    <mergeCell ref="A18:A19"/>
    <mergeCell ref="A5:A6"/>
    <mergeCell ref="A16:A17"/>
    <mergeCell ref="A12:A13"/>
    <mergeCell ref="A31:A32"/>
    <mergeCell ref="A40:A41"/>
    <mergeCell ref="A24:A25"/>
    <mergeCell ref="A26:A27"/>
    <mergeCell ref="A28:A29"/>
    <mergeCell ref="A35:A36"/>
    <mergeCell ref="A37:A38"/>
    <mergeCell ref="A33:A34"/>
  </mergeCells>
  <printOptions horizontalCentered="1" verticalCentered="1"/>
  <pageMargins left="0.2755905511811024" right="0.3937007874015748" top="0.28" bottom="0.35433070866141736" header="0.15748031496062992" footer="0"/>
  <pageSetup fitToHeight="1" fitToWidth="1" horizontalDpi="600" verticalDpi="600" orientation="portrait" paperSize="9" r:id="rId1"/>
  <ignoredErrors>
    <ignoredError sqref="I36:I37 I35 I17:I18 I8:I9 F43 I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CID5496</dc:creator>
  <cp:keywords/>
  <dc:description/>
  <cp:lastModifiedBy>User</cp:lastModifiedBy>
  <cp:lastPrinted>2017-03-02T10:35:11Z</cp:lastPrinted>
  <dcterms:created xsi:type="dcterms:W3CDTF">2009-01-23T13:24:35Z</dcterms:created>
  <dcterms:modified xsi:type="dcterms:W3CDTF">2017-03-06T22:26:24Z</dcterms:modified>
  <cp:category/>
  <cp:version/>
  <cp:contentType/>
  <cp:contentStatus/>
</cp:coreProperties>
</file>